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1.RENNES\Downloads\"/>
    </mc:Choice>
  </mc:AlternateContent>
  <xr:revisionPtr revIDLastSave="0" documentId="8_{D136119C-9636-459B-A651-F01C57355F51}" xr6:coauthVersionLast="47" xr6:coauthVersionMax="47" xr10:uidLastSave="{00000000-0000-0000-0000-000000000000}"/>
  <bookViews>
    <workbookView xWindow="-108" yWindow="-108" windowWidth="23256" windowHeight="12456" xr2:uid="{E052BF6D-BE43-4E04-9AF4-240993ABFBDC}"/>
  </bookViews>
  <sheets>
    <sheet name="BLOC M" sheetId="4" r:id="rId1"/>
    <sheet name="BLOC F" sheetId="5" r:id="rId2"/>
    <sheet name="DIFF M" sheetId="6" r:id="rId3"/>
    <sheet name="DIFF F" sheetId="3" r:id="rId4"/>
    <sheet name="combiné M" sheetId="7" r:id="rId5"/>
    <sheet name="combiné F" sheetId="2" r:id="rId6"/>
  </sheets>
  <definedNames>
    <definedName name="_xlnm._FilterDatabase" localSheetId="1" hidden="1">'BLOC F'!$A$1:$F$24</definedName>
    <definedName name="_xlnm._FilterDatabase" localSheetId="0" hidden="1">'BLOC M'!$A$1:$F$13</definedName>
    <definedName name="_xlnm._FilterDatabase" localSheetId="5" hidden="1">'combiné F'!$A$1:$H$9</definedName>
    <definedName name="_xlnm._FilterDatabase" localSheetId="4" hidden="1">'combiné M'!$A$1:$H$8</definedName>
    <definedName name="_xlnm._FilterDatabase" localSheetId="3" hidden="1">'DIFF F'!$A$1:$F$10</definedName>
    <definedName name="_xlnm._FilterDatabase" localSheetId="2" hidden="1">'DIFF M'!$A$1:$F$9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7" i="2"/>
  <c r="E3" i="2"/>
  <c r="E6" i="2"/>
  <c r="E2" i="2"/>
  <c r="E8" i="2"/>
  <c r="E4" i="2"/>
  <c r="E5" i="2"/>
  <c r="F9" i="2"/>
  <c r="F7" i="2"/>
  <c r="F3" i="2"/>
  <c r="F6" i="2"/>
  <c r="F2" i="2"/>
  <c r="F8" i="2"/>
  <c r="F4" i="2"/>
  <c r="F5" i="2"/>
  <c r="F7" i="7"/>
  <c r="F2" i="7"/>
  <c r="F5" i="7"/>
  <c r="F8" i="7"/>
  <c r="F3" i="7"/>
  <c r="F4" i="7"/>
  <c r="F6" i="7"/>
  <c r="E4" i="7"/>
  <c r="G4" i="7" s="1"/>
  <c r="E3" i="7"/>
  <c r="E8" i="7"/>
  <c r="E5" i="7"/>
  <c r="E2" i="7"/>
  <c r="E7" i="7"/>
  <c r="G7" i="7" s="1"/>
  <c r="E6" i="7"/>
  <c r="F9" i="6"/>
  <c r="F4" i="6"/>
  <c r="F3" i="6"/>
  <c r="F5" i="6"/>
  <c r="F2" i="6"/>
  <c r="F7" i="6"/>
  <c r="F6" i="6"/>
  <c r="F11" i="4"/>
  <c r="F11" i="5"/>
  <c r="F10" i="5"/>
  <c r="F9" i="5"/>
  <c r="F8" i="5"/>
  <c r="F7" i="5"/>
  <c r="F6" i="5"/>
  <c r="F5" i="5"/>
  <c r="F4" i="5"/>
  <c r="F3" i="5"/>
  <c r="F2" i="5"/>
  <c r="F10" i="4"/>
  <c r="F4" i="4"/>
  <c r="F5" i="4"/>
  <c r="F7" i="4"/>
  <c r="F6" i="4"/>
  <c r="F8" i="4"/>
  <c r="F3" i="4"/>
  <c r="F2" i="4"/>
  <c r="F9" i="4"/>
  <c r="F10" i="3"/>
  <c r="F2" i="3"/>
  <c r="F9" i="3"/>
  <c r="F5" i="3"/>
  <c r="F3" i="3"/>
  <c r="F7" i="3"/>
  <c r="F4" i="3"/>
  <c r="F8" i="3"/>
  <c r="F6" i="3"/>
  <c r="G9" i="2" l="1"/>
  <c r="G2" i="7"/>
  <c r="G5" i="7"/>
  <c r="G8" i="7"/>
  <c r="G3" i="7"/>
  <c r="G6" i="7"/>
  <c r="H7" i="7" s="1"/>
  <c r="H5" i="7"/>
  <c r="H8" i="7"/>
  <c r="H6" i="7"/>
  <c r="G2" i="2"/>
  <c r="G6" i="2"/>
  <c r="G3" i="2"/>
  <c r="G7" i="2"/>
  <c r="G4" i="2"/>
  <c r="G8" i="2"/>
  <c r="G5" i="2"/>
  <c r="H4" i="7" l="1"/>
  <c r="H3" i="7"/>
  <c r="H2" i="7"/>
  <c r="H6" i="2"/>
  <c r="H3" i="2"/>
  <c r="H2" i="2"/>
  <c r="H7" i="2"/>
  <c r="H8" i="2"/>
  <c r="H4" i="2"/>
  <c r="H9" i="2"/>
  <c r="H5" i="2"/>
</calcChain>
</file>

<file path=xl/sharedStrings.xml><?xml version="1.0" encoding="utf-8"?>
<sst xmlns="http://schemas.openxmlformats.org/spreadsheetml/2006/main" count="256" uniqueCount="65">
  <si>
    <t>Nom</t>
  </si>
  <si>
    <t>Prénom</t>
  </si>
  <si>
    <t>Sexe</t>
  </si>
  <si>
    <t>AS</t>
  </si>
  <si>
    <t>DEPRIESTER</t>
  </si>
  <si>
    <t>SOPHIE</t>
  </si>
  <si>
    <t>F</t>
  </si>
  <si>
    <t>ASU RENNES - INSA RENNES</t>
  </si>
  <si>
    <t>MAIRAND</t>
  </si>
  <si>
    <t>PAUL</t>
  </si>
  <si>
    <t>M</t>
  </si>
  <si>
    <t>ASU RENNES - U RENNES 1</t>
  </si>
  <si>
    <t>GALLARD</t>
  </si>
  <si>
    <t>MELINE</t>
  </si>
  <si>
    <t>ASU RENNES - U RENNES 2</t>
  </si>
  <si>
    <t>DUBY</t>
  </si>
  <si>
    <t>TIMOTHEE</t>
  </si>
  <si>
    <t>CHARLES</t>
  </si>
  <si>
    <t>YUNA</t>
  </si>
  <si>
    <t>YART</t>
  </si>
  <si>
    <t>JEANNE</t>
  </si>
  <si>
    <t>DESBOIS</t>
  </si>
  <si>
    <t>NOE</t>
  </si>
  <si>
    <t>ROBERT</t>
  </si>
  <si>
    <t>LUCIE</t>
  </si>
  <si>
    <t>TATIBOUET</t>
  </si>
  <si>
    <t>MELVYN</t>
  </si>
  <si>
    <t>UNIVERSITE BRETAGNE SUD</t>
  </si>
  <si>
    <t>CASTAN</t>
  </si>
  <si>
    <t>BASTIEN</t>
  </si>
  <si>
    <t>BOUILLET</t>
  </si>
  <si>
    <t>REMI</t>
  </si>
  <si>
    <t>LE MOUEL</t>
  </si>
  <si>
    <t>MAELYSS</t>
  </si>
  <si>
    <t>VINCENT</t>
  </si>
  <si>
    <t>ALBAN</t>
  </si>
  <si>
    <t>SEUX</t>
  </si>
  <si>
    <t>LEONARD</t>
  </si>
  <si>
    <t>LE TONQUEZE</t>
  </si>
  <si>
    <t>LAURINE</t>
  </si>
  <si>
    <t>ALEXANDRE</t>
  </si>
  <si>
    <t>JUSTINE</t>
  </si>
  <si>
    <t>GIRARD</t>
  </si>
  <si>
    <t>CLEMENCE</t>
  </si>
  <si>
    <t>THAUVIN</t>
  </si>
  <si>
    <t>SALOME</t>
  </si>
  <si>
    <t>SUPELEC RENNES</t>
  </si>
  <si>
    <t>BRECHIGNAC</t>
  </si>
  <si>
    <t>ENSTA BRETAGNE</t>
  </si>
  <si>
    <t>LE GUENNEC</t>
  </si>
  <si>
    <t>MARIN</t>
  </si>
  <si>
    <t>BLOC</t>
  </si>
  <si>
    <t>Difficultée</t>
  </si>
  <si>
    <t>Classement</t>
  </si>
  <si>
    <t>Bloc</t>
  </si>
  <si>
    <t>Total</t>
  </si>
  <si>
    <t>VIALE</t>
  </si>
  <si>
    <t>STANISLAS</t>
  </si>
  <si>
    <t>DIDOT</t>
  </si>
  <si>
    <t>BAPTISTE</t>
  </si>
  <si>
    <t>DENOUAL</t>
  </si>
  <si>
    <t>ELIOTT</t>
  </si>
  <si>
    <t>ASU RENNES -U RENNES 2</t>
  </si>
  <si>
    <t>DNF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</si>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</sst>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447C-F7BC-46A8-A83D-A37474EEAB3E}">
  <dimension ref="A1:F19"/>
  <sheetViews>
    <sheetView tabSelected="1" workbookViewId="0">
      <selection activeCell="G17" sqref="G17"/>
    </sheetView>
  </sheetViews>
  <sheetFormatPr baseColWidth="10" defaultColWidth="10.6640625" defaultRowHeight="14.4" x14ac:dyDescent="0.3"/>
  <cols>
    <col min="1" max="1" width="14" style="2" customWidth="1"/>
    <col min="2" max="2" width="11.21875" style="2" customWidth="1"/>
    <col min="3" max="3" width="4.5546875" style="2" customWidth="1"/>
    <col min="4" max="4" width="18.109375" style="2" customWidth="1"/>
    <col min="5" max="5" width="10.6640625" style="2"/>
    <col min="6" max="6" width="8.109375" style="2" customWidth="1"/>
    <col min="7" max="7" width="10.6640625" style="2"/>
    <col min="8" max="8" width="6.77734375" style="2" customWidth="1"/>
    <col min="9" max="16384" width="10.6640625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51</v>
      </c>
      <c r="F1" s="1" t="s">
        <v>53</v>
      </c>
    </row>
    <row r="2" spans="1:6" x14ac:dyDescent="0.3">
      <c r="A2" s="1" t="s">
        <v>36</v>
      </c>
      <c r="B2" s="1" t="s">
        <v>37</v>
      </c>
      <c r="C2" s="1" t="s">
        <v>10</v>
      </c>
      <c r="D2" s="1" t="s">
        <v>11</v>
      </c>
      <c r="E2" s="1">
        <v>93</v>
      </c>
      <c r="F2" s="1">
        <f>RANK(E2,E$2:E21,0)</f>
        <v>1</v>
      </c>
    </row>
    <row r="3" spans="1:6" x14ac:dyDescent="0.3">
      <c r="A3" s="1" t="s">
        <v>34</v>
      </c>
      <c r="B3" s="1" t="s">
        <v>35</v>
      </c>
      <c r="C3" s="1" t="s">
        <v>10</v>
      </c>
      <c r="D3" s="1" t="s">
        <v>14</v>
      </c>
      <c r="E3" s="1">
        <v>88</v>
      </c>
      <c r="F3" s="1">
        <f>RANK(E3,E$2:E22,0)</f>
        <v>2</v>
      </c>
    </row>
    <row r="4" spans="1:6" x14ac:dyDescent="0.3">
      <c r="A4" s="7" t="s">
        <v>58</v>
      </c>
      <c r="B4" s="7" t="s">
        <v>59</v>
      </c>
      <c r="C4" s="1" t="s">
        <v>10</v>
      </c>
      <c r="D4" s="1" t="s">
        <v>48</v>
      </c>
      <c r="E4" s="1">
        <v>84</v>
      </c>
      <c r="F4" s="1">
        <f>RANK(E4,E$2:E23,0)</f>
        <v>3</v>
      </c>
    </row>
    <row r="5" spans="1:6" x14ac:dyDescent="0.3">
      <c r="A5" s="1" t="s">
        <v>8</v>
      </c>
      <c r="B5" s="1" t="s">
        <v>9</v>
      </c>
      <c r="C5" s="1" t="s">
        <v>10</v>
      </c>
      <c r="D5" s="1" t="s">
        <v>11</v>
      </c>
      <c r="E5" s="1">
        <v>81</v>
      </c>
      <c r="F5" s="1">
        <f>RANK(E5,E$2:E24,0)</f>
        <v>4</v>
      </c>
    </row>
    <row r="6" spans="1:6" x14ac:dyDescent="0.3">
      <c r="A6" s="1" t="s">
        <v>28</v>
      </c>
      <c r="B6" s="1" t="s">
        <v>29</v>
      </c>
      <c r="C6" s="1" t="s">
        <v>10</v>
      </c>
      <c r="D6" s="1" t="s">
        <v>7</v>
      </c>
      <c r="E6" s="1">
        <v>81</v>
      </c>
      <c r="F6" s="1">
        <f>RANK(E6,E$2:E25,0)</f>
        <v>4</v>
      </c>
    </row>
    <row r="7" spans="1:6" x14ac:dyDescent="0.3">
      <c r="A7" s="1" t="s">
        <v>15</v>
      </c>
      <c r="B7" s="1" t="s">
        <v>16</v>
      </c>
      <c r="C7" s="1" t="s">
        <v>10</v>
      </c>
      <c r="D7" s="1" t="s">
        <v>14</v>
      </c>
      <c r="E7" s="1">
        <v>73</v>
      </c>
      <c r="F7" s="1">
        <f>RANK(E7,E$2:E26,0)</f>
        <v>6</v>
      </c>
    </row>
    <row r="8" spans="1:6" x14ac:dyDescent="0.3">
      <c r="A8" s="1" t="s">
        <v>30</v>
      </c>
      <c r="B8" s="1" t="s">
        <v>31</v>
      </c>
      <c r="C8" s="1" t="s">
        <v>10</v>
      </c>
      <c r="D8" s="1" t="s">
        <v>27</v>
      </c>
      <c r="E8" s="1">
        <v>72</v>
      </c>
      <c r="F8" s="1">
        <f>RANK(E8,E$2:E27,0)</f>
        <v>7</v>
      </c>
    </row>
    <row r="9" spans="1:6" x14ac:dyDescent="0.3">
      <c r="A9" s="1" t="s">
        <v>49</v>
      </c>
      <c r="B9" s="1" t="s">
        <v>50</v>
      </c>
      <c r="C9" s="1" t="s">
        <v>10</v>
      </c>
      <c r="D9" s="1" t="s">
        <v>48</v>
      </c>
      <c r="E9" s="1">
        <v>66</v>
      </c>
      <c r="F9" s="1">
        <f>RANK(E9,E$2:E28,0)</f>
        <v>8</v>
      </c>
    </row>
    <row r="10" spans="1:6" x14ac:dyDescent="0.3">
      <c r="A10" s="8" t="s">
        <v>56</v>
      </c>
      <c r="B10" s="8" t="s">
        <v>57</v>
      </c>
      <c r="C10" s="1" t="s">
        <v>10</v>
      </c>
      <c r="D10" s="1" t="s">
        <v>11</v>
      </c>
      <c r="E10" s="1">
        <v>56</v>
      </c>
      <c r="F10" s="1">
        <f>RANK(E10,E$2:E29,0)</f>
        <v>9</v>
      </c>
    </row>
    <row r="11" spans="1:6" x14ac:dyDescent="0.3">
      <c r="A11" s="1" t="s">
        <v>60</v>
      </c>
      <c r="B11" s="1" t="s">
        <v>61</v>
      </c>
      <c r="C11" s="1" t="s">
        <v>10</v>
      </c>
      <c r="D11" s="1" t="s">
        <v>62</v>
      </c>
      <c r="E11" s="1">
        <v>36</v>
      </c>
      <c r="F11" s="1">
        <f>RANK(E11,E$2:E30,0)</f>
        <v>10</v>
      </c>
    </row>
    <row r="12" spans="1:6" x14ac:dyDescent="0.3">
      <c r="A12" s="1" t="s">
        <v>21</v>
      </c>
      <c r="B12" s="1" t="s">
        <v>22</v>
      </c>
      <c r="C12" s="1" t="s">
        <v>10</v>
      </c>
      <c r="D12" s="1" t="s">
        <v>14</v>
      </c>
      <c r="E12" s="1"/>
      <c r="F12" s="1" t="s">
        <v>63</v>
      </c>
    </row>
    <row r="13" spans="1:6" x14ac:dyDescent="0.3">
      <c r="A13" s="1" t="s">
        <v>25</v>
      </c>
      <c r="B13" s="1" t="s">
        <v>26</v>
      </c>
      <c r="C13" s="1" t="s">
        <v>10</v>
      </c>
      <c r="D13" s="1" t="s">
        <v>27</v>
      </c>
      <c r="E13" s="1"/>
      <c r="F13" s="1" t="s">
        <v>63</v>
      </c>
    </row>
    <row r="14" spans="1:6" x14ac:dyDescent="0.3">
      <c r="A14" s="1"/>
      <c r="B14" s="1"/>
      <c r="C14" s="1"/>
      <c r="D14" s="1"/>
      <c r="E14" s="1"/>
      <c r="F14" s="1"/>
    </row>
    <row r="19" spans="3:3" x14ac:dyDescent="0.3">
      <c r="C19" s="3"/>
    </row>
  </sheetData>
  <autoFilter ref="A1:F13" xr:uid="{3847447C-F7BC-46A8-A83D-A37474EEAB3E}">
    <sortState xmlns:xlrd2="http://schemas.microsoft.com/office/spreadsheetml/2017/richdata2" ref="A2:F13">
      <sortCondition ref="F2:F13"/>
    </sortState>
  </autoFilter>
  <sortState xmlns:xlrd2="http://schemas.microsoft.com/office/spreadsheetml/2017/richdata2" ref="A2:F16">
    <sortCondition descending="1" ref="F1:F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0D09E-C3BA-4E66-BF22-18103DEC39FC}">
  <dimension ref="A1:F19"/>
  <sheetViews>
    <sheetView workbookViewId="0">
      <selection activeCell="G17" sqref="G17"/>
    </sheetView>
  </sheetViews>
  <sheetFormatPr baseColWidth="10" defaultColWidth="10.6640625" defaultRowHeight="14.4" x14ac:dyDescent="0.3"/>
  <cols>
    <col min="1" max="2" width="10.6640625" style="2"/>
    <col min="3" max="3" width="4.33203125" style="2" customWidth="1"/>
    <col min="4" max="4" width="21.44140625" style="2" customWidth="1"/>
    <col min="5" max="5" width="10.6640625" style="2"/>
    <col min="6" max="6" width="6.5546875" style="2" customWidth="1"/>
    <col min="7" max="7" width="10.6640625" style="2"/>
    <col min="8" max="8" width="6.77734375" style="2" customWidth="1"/>
    <col min="9" max="16384" width="10.6640625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51</v>
      </c>
      <c r="F1" s="1" t="s">
        <v>53</v>
      </c>
    </row>
    <row r="2" spans="1:6" x14ac:dyDescent="0.3">
      <c r="A2" s="1" t="s">
        <v>19</v>
      </c>
      <c r="B2" s="1" t="s">
        <v>20</v>
      </c>
      <c r="C2" s="1" t="s">
        <v>6</v>
      </c>
      <c r="D2" s="1" t="s">
        <v>14</v>
      </c>
      <c r="E2" s="1">
        <v>87</v>
      </c>
      <c r="F2" s="1">
        <f>RANK(E2,E$2:E21,0)</f>
        <v>1</v>
      </c>
    </row>
    <row r="3" spans="1:6" x14ac:dyDescent="0.3">
      <c r="A3" s="1" t="s">
        <v>44</v>
      </c>
      <c r="B3" s="1" t="s">
        <v>45</v>
      </c>
      <c r="C3" s="1" t="s">
        <v>6</v>
      </c>
      <c r="D3" s="1" t="s">
        <v>46</v>
      </c>
      <c r="E3" s="1">
        <v>83</v>
      </c>
      <c r="F3" s="1">
        <f>RANK(E3,E$2:E22,0)</f>
        <v>2</v>
      </c>
    </row>
    <row r="4" spans="1:6" x14ac:dyDescent="0.3">
      <c r="A4" s="1" t="s">
        <v>12</v>
      </c>
      <c r="B4" s="1" t="s">
        <v>13</v>
      </c>
      <c r="C4" s="1" t="s">
        <v>6</v>
      </c>
      <c r="D4" s="1" t="s">
        <v>14</v>
      </c>
      <c r="E4" s="1">
        <v>81</v>
      </c>
      <c r="F4" s="1">
        <f>RANK(E4,E$2:E23,0)</f>
        <v>3</v>
      </c>
    </row>
    <row r="5" spans="1:6" x14ac:dyDescent="0.3">
      <c r="A5" s="1" t="s">
        <v>4</v>
      </c>
      <c r="B5" s="1" t="s">
        <v>5</v>
      </c>
      <c r="C5" s="1" t="s">
        <v>6</v>
      </c>
      <c r="D5" s="1" t="s">
        <v>7</v>
      </c>
      <c r="E5" s="1">
        <v>79</v>
      </c>
      <c r="F5" s="1">
        <f>RANK(E5,E$2:E24,0)</f>
        <v>4</v>
      </c>
    </row>
    <row r="6" spans="1:6" x14ac:dyDescent="0.3">
      <c r="A6" s="1" t="s">
        <v>17</v>
      </c>
      <c r="B6" s="1" t="s">
        <v>18</v>
      </c>
      <c r="C6" s="1" t="s">
        <v>6</v>
      </c>
      <c r="D6" s="1" t="s">
        <v>14</v>
      </c>
      <c r="E6" s="1">
        <v>77</v>
      </c>
      <c r="F6" s="1">
        <f>RANK(E6,E$2:E25,0)</f>
        <v>5</v>
      </c>
    </row>
    <row r="7" spans="1:6" x14ac:dyDescent="0.3">
      <c r="A7" s="1" t="s">
        <v>23</v>
      </c>
      <c r="B7" s="1" t="s">
        <v>24</v>
      </c>
      <c r="C7" s="1" t="s">
        <v>6</v>
      </c>
      <c r="D7" s="1" t="s">
        <v>14</v>
      </c>
      <c r="E7" s="1">
        <v>71</v>
      </c>
      <c r="F7" s="1">
        <f>RANK(E7,E$2:E26,0)</f>
        <v>6</v>
      </c>
    </row>
    <row r="8" spans="1:6" x14ac:dyDescent="0.3">
      <c r="A8" s="1" t="s">
        <v>40</v>
      </c>
      <c r="B8" s="1" t="s">
        <v>41</v>
      </c>
      <c r="C8" s="1" t="s">
        <v>6</v>
      </c>
      <c r="D8" s="1" t="s">
        <v>7</v>
      </c>
      <c r="E8" s="1">
        <v>70</v>
      </c>
      <c r="F8" s="1">
        <f>RANK(E8,E$2:E27,0)</f>
        <v>7</v>
      </c>
    </row>
    <row r="9" spans="1:6" x14ac:dyDescent="0.3">
      <c r="A9" s="1" t="s">
        <v>47</v>
      </c>
      <c r="B9" s="1" t="s">
        <v>20</v>
      </c>
      <c r="C9" s="1" t="s">
        <v>6</v>
      </c>
      <c r="D9" s="1" t="s">
        <v>48</v>
      </c>
      <c r="E9" s="1">
        <v>65</v>
      </c>
      <c r="F9" s="1">
        <f>RANK(E9,E$2:E28,0)</f>
        <v>8</v>
      </c>
    </row>
    <row r="10" spans="1:6" x14ac:dyDescent="0.3">
      <c r="A10" s="1" t="s">
        <v>42</v>
      </c>
      <c r="B10" s="1" t="s">
        <v>43</v>
      </c>
      <c r="C10" s="1" t="s">
        <v>6</v>
      </c>
      <c r="D10" s="1" t="s">
        <v>14</v>
      </c>
      <c r="E10" s="1">
        <v>64</v>
      </c>
      <c r="F10" s="1">
        <f>RANK(E10,E$2:E29,0)</f>
        <v>9</v>
      </c>
    </row>
    <row r="11" spans="1:6" x14ac:dyDescent="0.3">
      <c r="A11" s="1" t="s">
        <v>38</v>
      </c>
      <c r="B11" s="1" t="s">
        <v>39</v>
      </c>
      <c r="C11" s="1" t="s">
        <v>6</v>
      </c>
      <c r="D11" s="1" t="s">
        <v>7</v>
      </c>
      <c r="E11" s="1">
        <v>56</v>
      </c>
      <c r="F11" s="1">
        <f>RANK(E11,E$2:E30,0)</f>
        <v>10</v>
      </c>
    </row>
    <row r="12" spans="1:6" x14ac:dyDescent="0.3">
      <c r="A12" s="1" t="s">
        <v>32</v>
      </c>
      <c r="B12" s="1" t="s">
        <v>33</v>
      </c>
      <c r="C12" s="1" t="s">
        <v>6</v>
      </c>
      <c r="D12" s="1" t="s">
        <v>27</v>
      </c>
      <c r="E12" s="1"/>
      <c r="F12" s="1" t="s">
        <v>63</v>
      </c>
    </row>
    <row r="13" spans="1:6" x14ac:dyDescent="0.3">
      <c r="A13" s="1"/>
      <c r="B13" s="1"/>
      <c r="C13" s="1"/>
      <c r="D13" s="1"/>
      <c r="E13" s="1"/>
      <c r="F13" s="1"/>
    </row>
    <row r="19" spans="3:3" x14ac:dyDescent="0.3">
      <c r="C19" s="3"/>
    </row>
  </sheetData>
  <autoFilter ref="A1:F24" xr:uid="{3847447C-F7BC-46A8-A83D-A37474EEAB3E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056B-5FBB-48A8-A1B5-C606BDA2E5A9}">
  <sheetPr filterMode="1"/>
  <dimension ref="A1:F19"/>
  <sheetViews>
    <sheetView workbookViewId="0">
      <selection activeCell="G17" sqref="G17"/>
    </sheetView>
  </sheetViews>
  <sheetFormatPr baseColWidth="10" defaultColWidth="10.6640625" defaultRowHeight="14.4" x14ac:dyDescent="0.3"/>
  <cols>
    <col min="1" max="2" width="10.6640625" style="2"/>
    <col min="3" max="3" width="5" style="2" customWidth="1"/>
    <col min="4" max="4" width="18.44140625" style="2" customWidth="1"/>
    <col min="5" max="5" width="8.109375" style="2" customWidth="1"/>
    <col min="6" max="6" width="8.21875" style="2" customWidth="1"/>
    <col min="7" max="7" width="10.6640625" style="2"/>
    <col min="8" max="8" width="6.77734375" style="2" customWidth="1"/>
    <col min="9" max="16384" width="10.6640625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52</v>
      </c>
      <c r="F1" s="1" t="s">
        <v>53</v>
      </c>
    </row>
    <row r="2" spans="1:6" x14ac:dyDescent="0.3">
      <c r="A2" s="1" t="s">
        <v>36</v>
      </c>
      <c r="B2" s="1" t="s">
        <v>37</v>
      </c>
      <c r="C2" s="1" t="s">
        <v>10</v>
      </c>
      <c r="D2" s="1" t="s">
        <v>11</v>
      </c>
      <c r="E2" s="1">
        <v>20</v>
      </c>
      <c r="F2" s="1">
        <f>RANK(E2,E$2:E15,0)</f>
        <v>1</v>
      </c>
    </row>
    <row r="3" spans="1:6" x14ac:dyDescent="0.3">
      <c r="A3" s="1" t="s">
        <v>34</v>
      </c>
      <c r="B3" s="1" t="s">
        <v>35</v>
      </c>
      <c r="C3" s="1" t="s">
        <v>10</v>
      </c>
      <c r="D3" s="1" t="s">
        <v>14</v>
      </c>
      <c r="E3" s="1">
        <v>19</v>
      </c>
      <c r="F3" s="1">
        <f>RANK(E3,E$2:E16,0)</f>
        <v>2</v>
      </c>
    </row>
    <row r="4" spans="1:6" x14ac:dyDescent="0.3">
      <c r="A4" s="1" t="s">
        <v>30</v>
      </c>
      <c r="B4" s="1" t="s">
        <v>31</v>
      </c>
      <c r="C4" s="1" t="s">
        <v>10</v>
      </c>
      <c r="D4" s="1" t="s">
        <v>27</v>
      </c>
      <c r="E4" s="1">
        <v>14.5</v>
      </c>
      <c r="F4" s="1">
        <f>RANK(E4,E$2:E17,0)</f>
        <v>3</v>
      </c>
    </row>
    <row r="5" spans="1:6" x14ac:dyDescent="0.3">
      <c r="A5" s="1" t="s">
        <v>15</v>
      </c>
      <c r="B5" s="1" t="s">
        <v>16</v>
      </c>
      <c r="C5" s="1" t="s">
        <v>10</v>
      </c>
      <c r="D5" s="1" t="s">
        <v>14</v>
      </c>
      <c r="E5" s="1">
        <v>13</v>
      </c>
      <c r="F5" s="1">
        <f>RANK(E5,E$2:E18,0)</f>
        <v>4</v>
      </c>
    </row>
    <row r="6" spans="1:6" x14ac:dyDescent="0.3">
      <c r="A6" s="1" t="s">
        <v>28</v>
      </c>
      <c r="B6" s="1" t="s">
        <v>29</v>
      </c>
      <c r="C6" s="1" t="s">
        <v>10</v>
      </c>
      <c r="D6" s="1" t="s">
        <v>7</v>
      </c>
      <c r="E6" s="1">
        <v>0</v>
      </c>
      <c r="F6" s="1">
        <f>RANK(E6,E$2:E19,0)</f>
        <v>5</v>
      </c>
    </row>
    <row r="7" spans="1:6" x14ac:dyDescent="0.3">
      <c r="A7" s="1" t="s">
        <v>8</v>
      </c>
      <c r="B7" s="1" t="s">
        <v>9</v>
      </c>
      <c r="C7" s="1" t="s">
        <v>10</v>
      </c>
      <c r="D7" s="1" t="s">
        <v>11</v>
      </c>
      <c r="E7" s="1">
        <v>0</v>
      </c>
      <c r="F7" s="1">
        <f>RANK(E7,E$2:E20,0)</f>
        <v>5</v>
      </c>
    </row>
    <row r="8" spans="1:6" x14ac:dyDescent="0.3">
      <c r="A8" s="1" t="s">
        <v>21</v>
      </c>
      <c r="B8" s="1" t="s">
        <v>22</v>
      </c>
      <c r="C8" s="1" t="s">
        <v>10</v>
      </c>
      <c r="D8" s="1" t="s">
        <v>14</v>
      </c>
      <c r="E8" s="1"/>
      <c r="F8" s="1" t="s">
        <v>63</v>
      </c>
    </row>
    <row r="9" spans="1:6" customFormat="1" hidden="1" x14ac:dyDescent="0.3">
      <c r="F9">
        <f>RANK(E9,E$2:E22,0)</f>
        <v>5</v>
      </c>
    </row>
    <row r="10" spans="1:6" x14ac:dyDescent="0.3">
      <c r="A10" s="1"/>
      <c r="B10" s="1"/>
      <c r="C10" s="1"/>
      <c r="D10" s="1"/>
      <c r="E10" s="1"/>
      <c r="F10" s="1"/>
    </row>
    <row r="19" spans="3:3" x14ac:dyDescent="0.3">
      <c r="C19" s="3"/>
    </row>
  </sheetData>
  <autoFilter ref="A1:F9" xr:uid="{0CCF364A-1133-4C41-958E-F54ED71D61A7}">
    <filterColumn colId="2">
      <customFilters>
        <customFilter operator="notEqual" val=" "/>
      </customFilters>
    </filterColumn>
    <sortState xmlns:xlrd2="http://schemas.microsoft.com/office/spreadsheetml/2017/richdata2" ref="A2:F8">
      <sortCondition ref="F2:F9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364A-1133-4C41-958E-F54ED71D61A7}">
  <sheetPr filterMode="1"/>
  <dimension ref="A1:F19"/>
  <sheetViews>
    <sheetView workbookViewId="0">
      <selection activeCell="G17" sqref="G17"/>
    </sheetView>
  </sheetViews>
  <sheetFormatPr baseColWidth="10" defaultColWidth="10.6640625" defaultRowHeight="14.4" x14ac:dyDescent="0.3"/>
  <cols>
    <col min="1" max="1" width="12.33203125" style="4" customWidth="1"/>
    <col min="2" max="2" width="10.6640625" style="4"/>
    <col min="3" max="3" width="5.109375" style="4" customWidth="1"/>
    <col min="4" max="4" width="23.109375" style="4" customWidth="1"/>
    <col min="5" max="5" width="9.33203125" style="4" customWidth="1"/>
    <col min="6" max="6" width="7.6640625" style="4" customWidth="1"/>
    <col min="7" max="7" width="10.6640625" style="4"/>
    <col min="8" max="8" width="6.77734375" style="4" customWidth="1"/>
    <col min="9" max="16384" width="10.6640625" style="4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52</v>
      </c>
      <c r="F1" s="6" t="s">
        <v>53</v>
      </c>
    </row>
    <row r="2" spans="1:6" x14ac:dyDescent="0.3">
      <c r="A2" s="6" t="s">
        <v>4</v>
      </c>
      <c r="B2" s="6" t="s">
        <v>5</v>
      </c>
      <c r="C2" s="6" t="s">
        <v>6</v>
      </c>
      <c r="D2" s="6" t="s">
        <v>7</v>
      </c>
      <c r="E2" s="6">
        <v>21</v>
      </c>
      <c r="F2" s="6">
        <f>RANK(E2,E$2:E9,0)</f>
        <v>1</v>
      </c>
    </row>
    <row r="3" spans="1:6" x14ac:dyDescent="0.3">
      <c r="A3" s="6" t="s">
        <v>12</v>
      </c>
      <c r="B3" s="6" t="s">
        <v>13</v>
      </c>
      <c r="C3" s="6" t="s">
        <v>6</v>
      </c>
      <c r="D3" s="6" t="s">
        <v>14</v>
      </c>
      <c r="E3" s="6">
        <v>21</v>
      </c>
      <c r="F3" s="6">
        <f>RANK(E3,E$2:E9,0)</f>
        <v>1</v>
      </c>
    </row>
    <row r="4" spans="1:6" x14ac:dyDescent="0.3">
      <c r="A4" s="6" t="s">
        <v>19</v>
      </c>
      <c r="B4" s="6" t="s">
        <v>20</v>
      </c>
      <c r="C4" s="6" t="s">
        <v>6</v>
      </c>
      <c r="D4" s="6" t="s">
        <v>14</v>
      </c>
      <c r="E4" s="6">
        <v>20</v>
      </c>
      <c r="F4" s="6">
        <f>RANK(E4,E$2:E10,0)</f>
        <v>3</v>
      </c>
    </row>
    <row r="5" spans="1:6" x14ac:dyDescent="0.3">
      <c r="A5" s="6" t="s">
        <v>40</v>
      </c>
      <c r="B5" s="6" t="s">
        <v>41</v>
      </c>
      <c r="C5" s="6" t="s">
        <v>6</v>
      </c>
      <c r="D5" s="6" t="s">
        <v>7</v>
      </c>
      <c r="E5" s="6">
        <v>19</v>
      </c>
      <c r="F5" s="6">
        <f>RANK(E5,E$2:E11,0)</f>
        <v>4</v>
      </c>
    </row>
    <row r="6" spans="1:6" x14ac:dyDescent="0.3">
      <c r="A6" s="6" t="s">
        <v>44</v>
      </c>
      <c r="B6" s="6" t="s">
        <v>45</v>
      </c>
      <c r="C6" s="6" t="s">
        <v>6</v>
      </c>
      <c r="D6" s="6" t="s">
        <v>46</v>
      </c>
      <c r="E6" s="6">
        <v>19</v>
      </c>
      <c r="F6" s="6">
        <f>RANK(E6,E$2:E12,0)</f>
        <v>4</v>
      </c>
    </row>
    <row r="7" spans="1:6" x14ac:dyDescent="0.3">
      <c r="A7" s="6" t="s">
        <v>17</v>
      </c>
      <c r="B7" s="6" t="s">
        <v>18</v>
      </c>
      <c r="C7" s="6" t="s">
        <v>6</v>
      </c>
      <c r="D7" s="6" t="s">
        <v>14</v>
      </c>
      <c r="E7" s="6">
        <v>17</v>
      </c>
      <c r="F7" s="6">
        <f>RANK(E7,E$2:E13,0)</f>
        <v>6</v>
      </c>
    </row>
    <row r="8" spans="1:6" x14ac:dyDescent="0.3">
      <c r="A8" s="6" t="s">
        <v>42</v>
      </c>
      <c r="B8" s="6" t="s">
        <v>43</v>
      </c>
      <c r="C8" s="6" t="s">
        <v>6</v>
      </c>
      <c r="D8" s="6" t="s">
        <v>14</v>
      </c>
      <c r="E8" s="6">
        <v>14</v>
      </c>
      <c r="F8" s="6">
        <f>RANK(E8,E$2:E14,0)</f>
        <v>7</v>
      </c>
    </row>
    <row r="9" spans="1:6" x14ac:dyDescent="0.3">
      <c r="A9" s="6" t="s">
        <v>38</v>
      </c>
      <c r="B9" s="6" t="s">
        <v>39</v>
      </c>
      <c r="C9" s="6" t="s">
        <v>6</v>
      </c>
      <c r="D9" s="6" t="s">
        <v>7</v>
      </c>
      <c r="E9" s="6">
        <v>9</v>
      </c>
      <c r="F9" s="6">
        <f>RANK(E9,E$2:E15,0)</f>
        <v>8</v>
      </c>
    </row>
    <row r="10" spans="1:6" customFormat="1" hidden="1" x14ac:dyDescent="0.3">
      <c r="F10" t="e">
        <f>RANK(E10,E$2:E23,0)</f>
        <v>#N/A</v>
      </c>
    </row>
    <row r="11" spans="1:6" x14ac:dyDescent="0.3">
      <c r="A11" s="6"/>
      <c r="B11" s="6"/>
      <c r="C11" s="6"/>
      <c r="D11" s="6"/>
      <c r="E11" s="6"/>
      <c r="F11" s="6"/>
    </row>
    <row r="19" spans="3:3" x14ac:dyDescent="0.3">
      <c r="C19" s="5"/>
    </row>
  </sheetData>
  <autoFilter ref="A1:F10" xr:uid="{0CCF364A-1133-4C41-958E-F54ED71D61A7}">
    <filterColumn colId="2">
      <customFilters>
        <customFilter operator="notEqual" val=" "/>
      </customFilters>
    </filterColumn>
    <sortState xmlns:xlrd2="http://schemas.microsoft.com/office/spreadsheetml/2017/richdata2" ref="A2:F9">
      <sortCondition ref="F2:F10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097EE-16B4-472D-87AC-8ADF4201B602}">
  <dimension ref="A1:H19"/>
  <sheetViews>
    <sheetView workbookViewId="0">
      <selection activeCell="G13" sqref="G13"/>
    </sheetView>
  </sheetViews>
  <sheetFormatPr baseColWidth="10" defaultColWidth="10.6640625" defaultRowHeight="14.4" x14ac:dyDescent="0.3"/>
  <cols>
    <col min="1" max="2" width="10.6640625" style="2"/>
    <col min="3" max="3" width="4.77734375" style="2" customWidth="1"/>
    <col min="4" max="4" width="18.109375" style="2" customWidth="1"/>
    <col min="5" max="5" width="9.33203125" style="2" customWidth="1"/>
    <col min="6" max="7" width="7.44140625" style="2" customWidth="1"/>
    <col min="8" max="8" width="6.77734375" style="2" customWidth="1"/>
    <col min="9" max="16384" width="10.6640625" style="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54</v>
      </c>
      <c r="F1" s="1" t="s">
        <v>52</v>
      </c>
      <c r="G1" s="1" t="s">
        <v>55</v>
      </c>
      <c r="H1" s="1" t="s">
        <v>64</v>
      </c>
    </row>
    <row r="2" spans="1:8" x14ac:dyDescent="0.3">
      <c r="A2" s="1" t="s">
        <v>36</v>
      </c>
      <c r="B2" s="1" t="s">
        <v>37</v>
      </c>
      <c r="C2" s="1" t="s">
        <v>10</v>
      </c>
      <c r="D2" s="1" t="s">
        <v>11</v>
      </c>
      <c r="E2" s="1">
        <f>VLOOKUP(A2,'BLOC M'!A$2:F23,5,FALSE)</f>
        <v>93</v>
      </c>
      <c r="F2" s="1">
        <f>VLOOKUP(A2,'DIFF M'!A$2:F14,5,FALSE)</f>
        <v>20</v>
      </c>
      <c r="G2" s="1">
        <f t="shared" ref="G2:G8" si="0">SUM(E2:F2)</f>
        <v>113</v>
      </c>
      <c r="H2" s="1">
        <f>RANK(G2,G$2:G15,0)</f>
        <v>1</v>
      </c>
    </row>
    <row r="3" spans="1:8" x14ac:dyDescent="0.3">
      <c r="A3" s="1" t="s">
        <v>34</v>
      </c>
      <c r="B3" s="1" t="s">
        <v>35</v>
      </c>
      <c r="C3" s="1" t="s">
        <v>10</v>
      </c>
      <c r="D3" s="1" t="s">
        <v>14</v>
      </c>
      <c r="E3" s="1">
        <f>VLOOKUP(A3,'BLOC M'!A$2:F26,5,FALSE)</f>
        <v>88</v>
      </c>
      <c r="F3" s="1">
        <f>VLOOKUP(A3,'DIFF M'!A$2:F17,5,FALSE)</f>
        <v>19</v>
      </c>
      <c r="G3" s="1">
        <f t="shared" si="0"/>
        <v>107</v>
      </c>
      <c r="H3" s="1">
        <f>RANK(G3,G$2:G16,0)</f>
        <v>2</v>
      </c>
    </row>
    <row r="4" spans="1:8" x14ac:dyDescent="0.3">
      <c r="A4" s="1" t="s">
        <v>30</v>
      </c>
      <c r="B4" s="1" t="s">
        <v>31</v>
      </c>
      <c r="C4" s="1" t="s">
        <v>10</v>
      </c>
      <c r="D4" s="1" t="s">
        <v>27</v>
      </c>
      <c r="E4" s="1">
        <f>VLOOKUP(A4,'BLOC M'!A$2:F27,5,FALSE)</f>
        <v>72</v>
      </c>
      <c r="F4" s="1">
        <f>VLOOKUP(A4,'DIFF M'!A$2:F18,5,FALSE)</f>
        <v>14.5</v>
      </c>
      <c r="G4" s="1">
        <f t="shared" si="0"/>
        <v>86.5</v>
      </c>
      <c r="H4" s="1">
        <f>RANK(G4,G$2:G17,0)</f>
        <v>3</v>
      </c>
    </row>
    <row r="5" spans="1:8" x14ac:dyDescent="0.3">
      <c r="A5" s="1" t="s">
        <v>15</v>
      </c>
      <c r="B5" s="1" t="s">
        <v>16</v>
      </c>
      <c r="C5" s="1" t="s">
        <v>10</v>
      </c>
      <c r="D5" s="1" t="s">
        <v>14</v>
      </c>
      <c r="E5" s="1">
        <f>VLOOKUP(A5,'BLOC M'!A$2:F24,5,FALSE)</f>
        <v>73</v>
      </c>
      <c r="F5" s="1">
        <f>VLOOKUP(A5,'DIFF M'!A$2:F15,5,FALSE)</f>
        <v>13</v>
      </c>
      <c r="G5" s="1">
        <f t="shared" si="0"/>
        <v>86</v>
      </c>
      <c r="H5" s="1">
        <f>RANK(G5,G$2:G18,0)</f>
        <v>4</v>
      </c>
    </row>
    <row r="6" spans="1:8" x14ac:dyDescent="0.3">
      <c r="A6" s="1" t="s">
        <v>28</v>
      </c>
      <c r="B6" s="1" t="s">
        <v>29</v>
      </c>
      <c r="C6" s="1" t="s">
        <v>10</v>
      </c>
      <c r="D6" s="1" t="s">
        <v>7</v>
      </c>
      <c r="E6" s="1">
        <f>VLOOKUP(A6,'BLOC M'!A$2:F21,5,FALSE)</f>
        <v>81</v>
      </c>
      <c r="F6" s="1">
        <f>VLOOKUP(A6,'DIFF M'!A$2:F12,5,FALSE)</f>
        <v>0</v>
      </c>
      <c r="G6" s="1">
        <f t="shared" si="0"/>
        <v>81</v>
      </c>
      <c r="H6" s="1">
        <f>RANK(G6,G$2:G19,0)</f>
        <v>5</v>
      </c>
    </row>
    <row r="7" spans="1:8" x14ac:dyDescent="0.3">
      <c r="A7" s="1" t="s">
        <v>8</v>
      </c>
      <c r="B7" s="1" t="s">
        <v>9</v>
      </c>
      <c r="C7" s="1" t="s">
        <v>10</v>
      </c>
      <c r="D7" s="1" t="s">
        <v>11</v>
      </c>
      <c r="E7" s="1">
        <f>VLOOKUP(A7,'BLOC M'!A$2:F22,5,FALSE)</f>
        <v>81</v>
      </c>
      <c r="F7" s="1">
        <f>VLOOKUP(A7,'DIFF M'!A$2:F13,5,FALSE)</f>
        <v>0</v>
      </c>
      <c r="G7" s="1">
        <f t="shared" si="0"/>
        <v>81</v>
      </c>
      <c r="H7" s="1">
        <f>RANK(G7,G$2:G20,0)</f>
        <v>5</v>
      </c>
    </row>
    <row r="8" spans="1:8" x14ac:dyDescent="0.3">
      <c r="A8" s="1" t="s">
        <v>21</v>
      </c>
      <c r="B8" s="1" t="s">
        <v>22</v>
      </c>
      <c r="C8" s="1" t="s">
        <v>10</v>
      </c>
      <c r="D8" s="1" t="s">
        <v>14</v>
      </c>
      <c r="E8" s="1">
        <f>VLOOKUP(A8,'BLOC M'!A$2:F25,5,FALSE)</f>
        <v>0</v>
      </c>
      <c r="F8" s="1">
        <f>VLOOKUP(A8,'DIFF M'!A$2:F16,5,FALSE)</f>
        <v>0</v>
      </c>
      <c r="G8" s="1">
        <f t="shared" si="0"/>
        <v>0</v>
      </c>
      <c r="H8" s="1">
        <f>RANK(G8,G$2:G21,0)</f>
        <v>7</v>
      </c>
    </row>
    <row r="9" spans="1:8" x14ac:dyDescent="0.3">
      <c r="A9" s="1"/>
      <c r="B9" s="1"/>
      <c r="C9" s="1"/>
      <c r="D9" s="1"/>
      <c r="E9" s="1"/>
      <c r="F9" s="1"/>
      <c r="G9" s="1"/>
      <c r="H9" s="1"/>
    </row>
    <row r="19" spans="3:3" x14ac:dyDescent="0.3">
      <c r="C19" s="3"/>
    </row>
  </sheetData>
  <autoFilter ref="A1:H8" xr:uid="{C41977A0-9E48-43BC-A741-4E6FC9EB2383}">
    <sortState xmlns:xlrd2="http://schemas.microsoft.com/office/spreadsheetml/2017/richdata2" ref="A2:H8">
      <sortCondition ref="H2:H8"/>
    </sortState>
  </autoFilter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77A0-9E48-43BC-A741-4E6FC9EB2383}">
  <dimension ref="A1:H19"/>
  <sheetViews>
    <sheetView workbookViewId="0">
      <selection activeCell="N4" sqref="N4"/>
    </sheetView>
  </sheetViews>
  <sheetFormatPr baseColWidth="10" defaultRowHeight="14.4" x14ac:dyDescent="0.3"/>
  <cols>
    <col min="1" max="1" width="15.44140625" customWidth="1"/>
    <col min="2" max="2" width="10.44140625" customWidth="1"/>
    <col min="3" max="3" width="4.77734375" customWidth="1"/>
    <col min="4" max="4" width="19.109375" customWidth="1"/>
    <col min="5" max="5" width="7.5546875" customWidth="1"/>
    <col min="6" max="6" width="7.44140625" customWidth="1"/>
    <col min="7" max="7" width="7.109375" customWidth="1"/>
    <col min="8" max="8" width="6.777343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54</v>
      </c>
      <c r="F1" s="1" t="s">
        <v>52</v>
      </c>
      <c r="G1" s="1" t="s">
        <v>55</v>
      </c>
      <c r="H1" s="1" t="s">
        <v>64</v>
      </c>
    </row>
    <row r="2" spans="1:8" x14ac:dyDescent="0.3">
      <c r="A2" s="1" t="s">
        <v>19</v>
      </c>
      <c r="B2" s="1" t="s">
        <v>20</v>
      </c>
      <c r="C2" s="1" t="s">
        <v>6</v>
      </c>
      <c r="D2" s="1" t="s">
        <v>14</v>
      </c>
      <c r="E2" s="1">
        <f>VLOOKUP(A2,'BLOC F'!A$2:F20,5,FALSE)</f>
        <v>87</v>
      </c>
      <c r="F2" s="1">
        <f>VLOOKUP(A2,'DIFF F'!A$1:F18,5,FALSE)</f>
        <v>20</v>
      </c>
      <c r="G2" s="1">
        <f t="shared" ref="G2:G9" si="0">SUM(E2:F2)</f>
        <v>107</v>
      </c>
      <c r="H2" s="1">
        <f>RANK(G2,G$2:G8,0)</f>
        <v>1</v>
      </c>
    </row>
    <row r="3" spans="1:8" x14ac:dyDescent="0.3">
      <c r="A3" s="1" t="s">
        <v>12</v>
      </c>
      <c r="B3" s="1" t="s">
        <v>13</v>
      </c>
      <c r="C3" s="1" t="s">
        <v>6</v>
      </c>
      <c r="D3" s="1" t="s">
        <v>14</v>
      </c>
      <c r="E3" s="1">
        <f>VLOOKUP(A3,'BLOC F'!A$2:F18,5,FALSE)</f>
        <v>81</v>
      </c>
      <c r="F3" s="1">
        <f>VLOOKUP(A3,'DIFF F'!A$1:F16,5,FALSE)</f>
        <v>21</v>
      </c>
      <c r="G3" s="1">
        <f t="shared" si="0"/>
        <v>102</v>
      </c>
      <c r="H3" s="1">
        <f>RANK(G3,G$2:G9,0)</f>
        <v>2</v>
      </c>
    </row>
    <row r="4" spans="1:8" x14ac:dyDescent="0.3">
      <c r="A4" s="1" t="s">
        <v>44</v>
      </c>
      <c r="B4" s="1" t="s">
        <v>45</v>
      </c>
      <c r="C4" s="1" t="s">
        <v>6</v>
      </c>
      <c r="D4" s="1" t="s">
        <v>46</v>
      </c>
      <c r="E4" s="1">
        <f>VLOOKUP(A4,'BLOC F'!A$2:F22,5,FALSE)</f>
        <v>83</v>
      </c>
      <c r="F4" s="1">
        <f>VLOOKUP(A4,'DIFF F'!A$1:F20,5,FALSE)</f>
        <v>19</v>
      </c>
      <c r="G4" s="1">
        <f t="shared" si="0"/>
        <v>102</v>
      </c>
      <c r="H4" s="1">
        <f>RANK(G4,G$2:G10,0)</f>
        <v>2</v>
      </c>
    </row>
    <row r="5" spans="1:8" x14ac:dyDescent="0.3">
      <c r="A5" s="1" t="s">
        <v>4</v>
      </c>
      <c r="B5" s="1" t="s">
        <v>5</v>
      </c>
      <c r="C5" s="1" t="s">
        <v>6</v>
      </c>
      <c r="D5" s="1" t="s">
        <v>7</v>
      </c>
      <c r="E5" s="1">
        <f>VLOOKUP(A5,'BLOC F'!A$2:F15,5,FALSE)</f>
        <v>79</v>
      </c>
      <c r="F5" s="1">
        <f>VLOOKUP(A5,'DIFF F'!A$1:F13,5,FALSE)</f>
        <v>21</v>
      </c>
      <c r="G5" s="1">
        <f t="shared" si="0"/>
        <v>100</v>
      </c>
      <c r="H5" s="1">
        <f>RANK(G5,G$2:G12,0)</f>
        <v>4</v>
      </c>
    </row>
    <row r="6" spans="1:8" x14ac:dyDescent="0.3">
      <c r="A6" s="1" t="s">
        <v>17</v>
      </c>
      <c r="B6" s="1" t="s">
        <v>18</v>
      </c>
      <c r="C6" s="1" t="s">
        <v>6</v>
      </c>
      <c r="D6" s="1" t="s">
        <v>14</v>
      </c>
      <c r="E6" s="1">
        <f>VLOOKUP(A6,'BLOC F'!A$2:F19,5,FALSE)</f>
        <v>77</v>
      </c>
      <c r="F6" s="1">
        <f>VLOOKUP(A6,'DIFF F'!A$1:F17,5,FALSE)</f>
        <v>17</v>
      </c>
      <c r="G6" s="1">
        <f t="shared" si="0"/>
        <v>94</v>
      </c>
      <c r="H6" s="1">
        <f>RANK(G6,G$2:G12,0)</f>
        <v>5</v>
      </c>
    </row>
    <row r="7" spans="1:8" x14ac:dyDescent="0.3">
      <c r="A7" s="1" t="s">
        <v>40</v>
      </c>
      <c r="B7" s="1" t="s">
        <v>41</v>
      </c>
      <c r="C7" s="1" t="s">
        <v>6</v>
      </c>
      <c r="D7" s="1" t="s">
        <v>7</v>
      </c>
      <c r="E7" s="1">
        <f>VLOOKUP(A7,'BLOC F'!A$2:F17,5,FALSE)</f>
        <v>70</v>
      </c>
      <c r="F7" s="1">
        <f>VLOOKUP(A7,'DIFF F'!A$1:F15,5,FALSE)</f>
        <v>19</v>
      </c>
      <c r="G7" s="1">
        <f t="shared" si="0"/>
        <v>89</v>
      </c>
      <c r="H7" s="1">
        <f>RANK(G7,G$2:G13,0)</f>
        <v>6</v>
      </c>
    </row>
    <row r="8" spans="1:8" x14ac:dyDescent="0.3">
      <c r="A8" s="1" t="s">
        <v>42</v>
      </c>
      <c r="B8" s="1" t="s">
        <v>43</v>
      </c>
      <c r="C8" s="1" t="s">
        <v>6</v>
      </c>
      <c r="D8" s="1" t="s">
        <v>14</v>
      </c>
      <c r="E8" s="1">
        <f>VLOOKUP(A8,'BLOC F'!A$2:F21,5,FALSE)</f>
        <v>64</v>
      </c>
      <c r="F8" s="1">
        <f>VLOOKUP(A8,'DIFF F'!A$1:F19,5,FALSE)</f>
        <v>14</v>
      </c>
      <c r="G8" s="1">
        <f t="shared" si="0"/>
        <v>78</v>
      </c>
      <c r="H8" s="1">
        <f>RANK(G8,G$2:G14,0)</f>
        <v>7</v>
      </c>
    </row>
    <row r="9" spans="1:8" x14ac:dyDescent="0.3">
      <c r="A9" s="1" t="s">
        <v>38</v>
      </c>
      <c r="B9" s="1" t="s">
        <v>39</v>
      </c>
      <c r="C9" s="1" t="s">
        <v>6</v>
      </c>
      <c r="D9" s="1" t="s">
        <v>7</v>
      </c>
      <c r="E9" s="1">
        <f>VLOOKUP(A9,'BLOC F'!A$2:F16,5,FALSE)</f>
        <v>56</v>
      </c>
      <c r="F9" s="1">
        <f>VLOOKUP(A9,'DIFF F'!A$1:F14,5,FALSE)</f>
        <v>9</v>
      </c>
      <c r="G9" s="1">
        <f t="shared" si="0"/>
        <v>65</v>
      </c>
      <c r="H9" s="1">
        <f>RANK(G9,G$2:G15,0)</f>
        <v>8</v>
      </c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9" spans="3:3" x14ac:dyDescent="0.3">
      <c r="C19" s="3"/>
    </row>
  </sheetData>
  <autoFilter ref="A1:H9" xr:uid="{C41977A0-9E48-43BC-A741-4E6FC9EB2383}">
    <sortState xmlns:xlrd2="http://schemas.microsoft.com/office/spreadsheetml/2017/richdata2" ref="A2:H9">
      <sortCondition ref="H2:H9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0150F824AFF44A8ECDABCFC57813E5" ma:contentTypeVersion="15" ma:contentTypeDescription="Crée un document." ma:contentTypeScope="" ma:versionID="09d07fe04207a48bef52e97276edc08e">
  <xsd:schema xmlns:xsd="http://www.w3.org/2001/XMLSchema" xmlns:xs="http://www.w3.org/2001/XMLSchema" xmlns:p="http://schemas.microsoft.com/office/2006/metadata/properties" xmlns:ns2="7e6dff37-b567-4ddf-81c8-5e65b56dc500" xmlns:ns3="3fd89c8e-f4de-4ae8-9cca-5a6223a684b5" targetNamespace="http://schemas.microsoft.com/office/2006/metadata/properties" ma:root="true" ma:fieldsID="7a602ff04a0d8178fa38ace13b566f2b" ns2:_="" ns3:_="">
    <xsd:import namespace="7e6dff37-b567-4ddf-81c8-5e65b56dc500"/>
    <xsd:import namespace="3fd89c8e-f4de-4ae8-9cca-5a6223a684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dff37-b567-4ddf-81c8-5e65b56dc5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cb02aa-f1fd-4ee0-ad1b-e29a895bb636}" ma:internalName="TaxCatchAll" ma:showField="CatchAllData" ma:web="7e6dff37-b567-4ddf-81c8-5e65b56dc5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89c8e-f4de-4ae8-9cca-5a6223a684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f18a5da-3139-41cd-a17b-e6dfb6b83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d89c8e-f4de-4ae8-9cca-5a6223a684b5">
      <Terms xmlns="http://schemas.microsoft.com/office/infopath/2007/PartnerControls"/>
    </lcf76f155ced4ddcb4097134ff3c332f>
    <TaxCatchAll xmlns="7e6dff37-b567-4ddf-81c8-5e65b56dc500" xsi:nil="true"/>
  </documentManagement>
</p:properties>
</file>

<file path=customXml/itemProps1.xml><?xml version="1.0" encoding="utf-8"?>
<ds:datastoreItem xmlns:ds="http://schemas.openxmlformats.org/officeDocument/2006/customXml" ds:itemID="{09238AFB-9501-4E90-AE6E-B7D3DAE7CC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8533E-DDE9-4BE8-8281-9CEC9079B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dff37-b567-4ddf-81c8-5e65b56dc500"/>
    <ds:schemaRef ds:uri="3fd89c8e-f4de-4ae8-9cca-5a6223a68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B1926-B577-4980-A6B1-1467EB0A78F5}">
  <ds:schemaRefs>
    <ds:schemaRef ds:uri="http://schemas.microsoft.com/office/2006/metadata/properties"/>
    <ds:schemaRef ds:uri="http://schemas.microsoft.com/office/infopath/2007/PartnerControls"/>
    <ds:schemaRef ds:uri="3fd89c8e-f4de-4ae8-9cca-5a6223a684b5"/>
    <ds:schemaRef ds:uri="7e6dff37-b567-4ddf-81c8-5e65b56dc5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BLOC M</vt:lpstr>
      <vt:lpstr>BLOC F</vt:lpstr>
      <vt:lpstr>DIFF M</vt:lpstr>
      <vt:lpstr>DIFF F</vt:lpstr>
      <vt:lpstr>combiné M</vt:lpstr>
      <vt:lpstr>combiné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THERON</dc:creator>
  <cp:lastModifiedBy>Enza LOUVEL</cp:lastModifiedBy>
  <cp:lastPrinted>2024-12-19T08:51:48Z</cp:lastPrinted>
  <dcterms:created xsi:type="dcterms:W3CDTF">2024-12-16T11:19:30Z</dcterms:created>
  <dcterms:modified xsi:type="dcterms:W3CDTF">2025-01-20T10:08:20Z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0x010100290150F824AFF44A8ECDABCFC57813E5</vt:lpwstr>
  </property>
</Properties>
</file>