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C1.RENNES\Downloads\"/>
    </mc:Choice>
  </mc:AlternateContent>
  <xr:revisionPtr revIDLastSave="0" documentId="8_{0DCA8F91-ADB0-4358-A4B8-5B473E9F1329}" xr6:coauthVersionLast="47" xr6:coauthVersionMax="47" xr10:uidLastSave="{00000000-0000-0000-0000-000000000000}"/>
  <bookViews>
    <workbookView xWindow="-108" yWindow="-108" windowWidth="23256" windowHeight="12456" xr2:uid="{F6FA0510-402E-42F1-A69D-1655EFDE78C9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8" i="1" l="1"/>
  <c r="I12" i="1"/>
  <c r="I7" i="1"/>
  <c r="I2" i="1"/>
  <c r="H10" i="1"/>
  <c r="G10" i="1"/>
  <c r="F10" i="1"/>
  <c r="H9" i="1"/>
  <c r="G9" i="1"/>
  <c r="F9" i="1"/>
  <c r="H8" i="1"/>
  <c r="G8" i="1"/>
  <c r="F8" i="1"/>
  <c r="H7" i="1"/>
  <c r="G7" i="1"/>
  <c r="F7" i="1"/>
  <c r="H5" i="1"/>
  <c r="G5" i="1"/>
  <c r="F5" i="1"/>
  <c r="H4" i="1"/>
  <c r="G4" i="1"/>
  <c r="F4" i="1"/>
  <c r="H3" i="1"/>
  <c r="G3" i="1"/>
  <c r="F3" i="1"/>
  <c r="H2" i="1"/>
  <c r="G2" i="1"/>
  <c r="F2" i="1"/>
</calcChain>
</file>

<file path=xl/sharedStrings.xml><?xml version="1.0" encoding="utf-8"?>
<sst xmlns="http://schemas.openxmlformats.org/spreadsheetml/2006/main" count="95" uniqueCount="64">
  <si>
    <t>equipe (HF)</t>
  </si>
  <si>
    <t>N° licence</t>
  </si>
  <si>
    <t>Nom</t>
  </si>
  <si>
    <t>Prénom</t>
  </si>
  <si>
    <t>Sexe</t>
  </si>
  <si>
    <t>N° Licence fédérale</t>
  </si>
  <si>
    <t>Classement fédéral</t>
  </si>
  <si>
    <t>Points federal</t>
  </si>
  <si>
    <t>V2R0005383</t>
  </si>
  <si>
    <t>PERCHOC</t>
  </si>
  <si>
    <t>LEONIE</t>
  </si>
  <si>
    <t>F</t>
  </si>
  <si>
    <t>V2R0008979</t>
  </si>
  <si>
    <t>CARIOU</t>
  </si>
  <si>
    <t>MATHILDE</t>
  </si>
  <si>
    <t>V2R0095315</t>
  </si>
  <si>
    <t>GILET</t>
  </si>
  <si>
    <t>ALBIN</t>
  </si>
  <si>
    <t>M</t>
  </si>
  <si>
    <t>V2R0009000</t>
  </si>
  <si>
    <t>JAM</t>
  </si>
  <si>
    <t>GABRIEL</t>
  </si>
  <si>
    <t>V2W1099305</t>
  </si>
  <si>
    <t>CAO</t>
  </si>
  <si>
    <t>CHRISTIAN</t>
  </si>
  <si>
    <t>V2W0099302</t>
  </si>
  <si>
    <t>MELOU-LABEYRIE</t>
  </si>
  <si>
    <t>ELAIA</t>
  </si>
  <si>
    <t>V2W1099304</t>
  </si>
  <si>
    <t>LE MENN</t>
  </si>
  <si>
    <t>TITOUAN</t>
  </si>
  <si>
    <t>V2W1099296</t>
  </si>
  <si>
    <t>THIOLLET</t>
  </si>
  <si>
    <t>ALEXIS</t>
  </si>
  <si>
    <t>ASU ST BRIEUC</t>
  </si>
  <si>
    <t>INSA RENNES</t>
  </si>
  <si>
    <t>ASU RENNES</t>
  </si>
  <si>
    <t>V2B0098494</t>
  </si>
  <si>
    <t>BONNEAU</t>
  </si>
  <si>
    <t>ANNE-LISE</t>
  </si>
  <si>
    <t>V2B1100425</t>
  </si>
  <si>
    <t>CARRE</t>
  </si>
  <si>
    <t>BAPTISTE</t>
  </si>
  <si>
    <t>V2AH100405</t>
  </si>
  <si>
    <t>DANG</t>
  </si>
  <si>
    <t>THOMAS</t>
  </si>
  <si>
    <t>V2B1100423</t>
  </si>
  <si>
    <t>HOLLARD</t>
  </si>
  <si>
    <t>YANIS</t>
  </si>
  <si>
    <t>V2A0100408</t>
  </si>
  <si>
    <t>MAUDIER-COHUET</t>
  </si>
  <si>
    <t>NOLANN</t>
  </si>
  <si>
    <t>ASU BREST</t>
  </si>
  <si>
    <t>0811522</t>
  </si>
  <si>
    <t>Points équipe</t>
  </si>
  <si>
    <t>MENESGUEN</t>
  </si>
  <si>
    <t>SIMON</t>
  </si>
  <si>
    <t>MARTIN</t>
  </si>
  <si>
    <t>ADELE</t>
  </si>
  <si>
    <t>KEVIN</t>
  </si>
  <si>
    <t>VC00063380</t>
  </si>
  <si>
    <t>VC00059540</t>
  </si>
  <si>
    <t>VC00099521</t>
  </si>
  <si>
    <t>VC00099523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</si>
</sst>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0" fillId="0" borderId="1" xfId="0" applyBorder="1"/>
    <xf numFmtId="0" fontId="0" fillId="0" borderId="2" xfId="0" applyBorder="1" applyAlignment="1">
      <alignment wrapText="1"/>
    </xf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0" fillId="0" borderId="1" xfId="0" applyBorder="1" applyAlignment="1">
      <alignment horizontal="right" wrapText="1"/>
    </xf>
    <xf numFmtId="0" fontId="0" fillId="0" borderId="2" xfId="0" applyBorder="1" applyAlignment="1">
      <alignment horizontal="right" wrapText="1"/>
    </xf>
    <xf numFmtId="0" fontId="0" fillId="0" borderId="4" xfId="0" applyBorder="1" applyAlignment="1">
      <alignment horizontal="right" wrapText="1"/>
    </xf>
    <xf numFmtId="0" fontId="0" fillId="0" borderId="3" xfId="0" applyBorder="1" applyAlignment="1">
      <alignment horizontal="right" wrapText="1"/>
    </xf>
    <xf numFmtId="0" fontId="0" fillId="0" borderId="0" xfId="0" applyAlignment="1">
      <alignment horizontal="right"/>
    </xf>
    <xf numFmtId="0" fontId="0" fillId="0" borderId="1" xfId="0" applyBorder="1" applyAlignment="1">
      <alignment horizontal="right"/>
    </xf>
    <xf numFmtId="1" fontId="0" fillId="0" borderId="4" xfId="0" applyNumberFormat="1" applyBorder="1" applyAlignment="1">
      <alignment horizontal="right" wrapText="1"/>
    </xf>
    <xf numFmtId="1" fontId="0" fillId="0" borderId="0" xfId="0" applyNumberFormat="1" applyAlignment="1">
      <alignment horizontal="right"/>
    </xf>
    <xf numFmtId="1" fontId="0" fillId="0" borderId="0" xfId="0" applyNumberFormat="1"/>
    <xf numFmtId="49" fontId="0" fillId="0" borderId="1" xfId="0" applyNumberFormat="1" applyBorder="1" applyAlignment="1">
      <alignment horizontal="right"/>
    </xf>
    <xf numFmtId="1" fontId="0" fillId="0" borderId="5" xfId="0" applyNumberFormat="1" applyBorder="1" applyAlignment="1">
      <alignment horizontal="right" wrapText="1"/>
    </xf>
    <xf numFmtId="1" fontId="0" fillId="0" borderId="6" xfId="0" applyNumberFormat="1" applyBorder="1" applyAlignment="1">
      <alignment horizontal="right" wrapText="1"/>
    </xf>
    <xf numFmtId="1" fontId="0" fillId="0" borderId="7" xfId="0" applyNumberFormat="1" applyBorder="1" applyAlignment="1">
      <alignment horizontal="right" wrapText="1"/>
    </xf>
    <xf numFmtId="0" fontId="1" fillId="0" borderId="2" xfId="0" applyFont="1" applyBorder="1" applyAlignment="1">
      <alignment horizontal="center" vertical="center" wrapText="1"/>
    </xf>
    <xf numFmtId="1" fontId="0" fillId="0" borderId="5" xfId="0" applyNumberFormat="1" applyBorder="1" applyAlignment="1">
      <alignment horizontal="right"/>
    </xf>
    <xf numFmtId="1" fontId="0" fillId="0" borderId="5" xfId="0" applyNumberFormat="1" applyBorder="1"/>
    <xf numFmtId="1" fontId="0" fillId="0" borderId="1" xfId="0" applyNumberForma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C26942-EC81-4294-8BD7-AAE053158D5E}">
  <dimension ref="A1:I21"/>
  <sheetViews>
    <sheetView tabSelected="1" workbookViewId="0">
      <selection sqref="A1:I21"/>
    </sheetView>
  </sheetViews>
  <sheetFormatPr baseColWidth="10" defaultRowHeight="14.4" x14ac:dyDescent="0.3"/>
  <cols>
    <col min="1" max="1" width="15.5546875" customWidth="1"/>
    <col min="2" max="2" width="14.5546875" customWidth="1"/>
    <col min="3" max="3" width="19.5546875" customWidth="1"/>
    <col min="4" max="4" width="12.5546875" customWidth="1"/>
    <col min="9" max="9" width="11.44140625" style="15"/>
  </cols>
  <sheetData>
    <row r="1" spans="1:9" ht="28.8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0" t="s">
        <v>54</v>
      </c>
    </row>
    <row r="2" spans="1:9" x14ac:dyDescent="0.3">
      <c r="A2" s="2" t="s">
        <v>35</v>
      </c>
      <c r="B2" s="2" t="s">
        <v>8</v>
      </c>
      <c r="C2" s="2" t="s">
        <v>9</v>
      </c>
      <c r="D2" s="2" t="s">
        <v>10</v>
      </c>
      <c r="E2" s="2" t="s">
        <v>11</v>
      </c>
      <c r="F2" s="7" t="str">
        <f>"2930330"</f>
        <v>2930330</v>
      </c>
      <c r="G2" s="7" t="str">
        <f>""</f>
        <v/>
      </c>
      <c r="H2" s="17" t="str">
        <f>"1525"</f>
        <v>1525</v>
      </c>
      <c r="I2" s="23">
        <f>1525+1492+2201</f>
        <v>5218</v>
      </c>
    </row>
    <row r="3" spans="1:9" x14ac:dyDescent="0.3">
      <c r="A3" s="2" t="s">
        <v>35</v>
      </c>
      <c r="B3" s="2" t="s">
        <v>12</v>
      </c>
      <c r="C3" s="2" t="s">
        <v>13</v>
      </c>
      <c r="D3" s="2" t="s">
        <v>14</v>
      </c>
      <c r="E3" s="2" t="s">
        <v>11</v>
      </c>
      <c r="F3" s="7" t="str">
        <f>"2929974"</f>
        <v>2929974</v>
      </c>
      <c r="G3" s="7" t="str">
        <f>""</f>
        <v/>
      </c>
      <c r="H3" s="17" t="str">
        <f>"1492"</f>
        <v>1492</v>
      </c>
      <c r="I3" s="23"/>
    </row>
    <row r="4" spans="1:9" x14ac:dyDescent="0.3">
      <c r="A4" s="2" t="s">
        <v>35</v>
      </c>
      <c r="B4" s="2" t="s">
        <v>15</v>
      </c>
      <c r="C4" s="2" t="s">
        <v>16</v>
      </c>
      <c r="D4" s="2" t="s">
        <v>17</v>
      </c>
      <c r="E4" s="2" t="s">
        <v>18</v>
      </c>
      <c r="F4" s="7" t="str">
        <f>"3827268"</f>
        <v>3827268</v>
      </c>
      <c r="G4" s="7" t="str">
        <f>""</f>
        <v/>
      </c>
      <c r="H4" s="17" t="str">
        <f>"2201"</f>
        <v>2201</v>
      </c>
      <c r="I4" s="23"/>
    </row>
    <row r="5" spans="1:9" x14ac:dyDescent="0.3">
      <c r="A5" s="2" t="s">
        <v>35</v>
      </c>
      <c r="B5" s="4" t="s">
        <v>19</v>
      </c>
      <c r="C5" s="4" t="s">
        <v>20</v>
      </c>
      <c r="D5" s="4" t="s">
        <v>21</v>
      </c>
      <c r="E5" s="4" t="s">
        <v>18</v>
      </c>
      <c r="F5" s="8" t="str">
        <f>"3533283"</f>
        <v>3533283</v>
      </c>
      <c r="G5" s="8" t="str">
        <f>""</f>
        <v/>
      </c>
      <c r="H5" s="19" t="str">
        <f>"1296"</f>
        <v>1296</v>
      </c>
      <c r="I5" s="23"/>
    </row>
    <row r="6" spans="1:9" x14ac:dyDescent="0.3">
      <c r="A6" s="6"/>
      <c r="B6" s="6"/>
      <c r="C6" s="6"/>
      <c r="D6" s="6"/>
      <c r="E6" s="6"/>
      <c r="F6" s="9"/>
      <c r="G6" s="9"/>
      <c r="H6" s="13"/>
    </row>
    <row r="7" spans="1:9" x14ac:dyDescent="0.3">
      <c r="A7" s="5" t="s">
        <v>34</v>
      </c>
      <c r="B7" s="5" t="s">
        <v>22</v>
      </c>
      <c r="C7" s="5" t="s">
        <v>23</v>
      </c>
      <c r="D7" s="5" t="s">
        <v>24</v>
      </c>
      <c r="E7" s="5" t="s">
        <v>18</v>
      </c>
      <c r="F7" s="10" t="str">
        <f>"2219352"</f>
        <v>2219352</v>
      </c>
      <c r="G7" s="10" t="str">
        <f>"2596"</f>
        <v>2596</v>
      </c>
      <c r="H7" s="18" t="str">
        <f>"1731"</f>
        <v>1731</v>
      </c>
      <c r="I7" s="23">
        <f>1731+1186+1751</f>
        <v>4668</v>
      </c>
    </row>
    <row r="8" spans="1:9" x14ac:dyDescent="0.3">
      <c r="A8" s="5" t="s">
        <v>34</v>
      </c>
      <c r="B8" s="2" t="s">
        <v>25</v>
      </c>
      <c r="C8" s="2" t="s">
        <v>26</v>
      </c>
      <c r="D8" s="2" t="s">
        <v>27</v>
      </c>
      <c r="E8" s="2" t="s">
        <v>11</v>
      </c>
      <c r="F8" s="7" t="str">
        <f>"2219370"</f>
        <v>2219370</v>
      </c>
      <c r="G8" s="7" t="str">
        <f>"760"</f>
        <v>760</v>
      </c>
      <c r="H8" s="17" t="str">
        <f>"1186"</f>
        <v>1186</v>
      </c>
      <c r="I8" s="23"/>
    </row>
    <row r="9" spans="1:9" x14ac:dyDescent="0.3">
      <c r="A9" s="5" t="s">
        <v>34</v>
      </c>
      <c r="B9" s="2" t="s">
        <v>28</v>
      </c>
      <c r="C9" s="2" t="s">
        <v>29</v>
      </c>
      <c r="D9" s="2" t="s">
        <v>30</v>
      </c>
      <c r="E9" s="2" t="s">
        <v>18</v>
      </c>
      <c r="F9" s="7" t="str">
        <f>"2217539"</f>
        <v>2217539</v>
      </c>
      <c r="G9" s="7" t="str">
        <f>"6436"</f>
        <v>6436</v>
      </c>
      <c r="H9" s="17" t="str">
        <f>"1439"</f>
        <v>1439</v>
      </c>
      <c r="I9" s="23"/>
    </row>
    <row r="10" spans="1:9" x14ac:dyDescent="0.3">
      <c r="A10" s="5" t="s">
        <v>34</v>
      </c>
      <c r="B10" s="2" t="s">
        <v>31</v>
      </c>
      <c r="C10" s="2" t="s">
        <v>32</v>
      </c>
      <c r="D10" s="2" t="s">
        <v>33</v>
      </c>
      <c r="E10" s="2" t="s">
        <v>18</v>
      </c>
      <c r="F10" s="7" t="str">
        <f>"2218588"</f>
        <v>2218588</v>
      </c>
      <c r="G10" s="7" t="str">
        <f>"2457"</f>
        <v>2457</v>
      </c>
      <c r="H10" s="17" t="str">
        <f>"1751"</f>
        <v>1751</v>
      </c>
      <c r="I10" s="23"/>
    </row>
    <row r="11" spans="1:9" x14ac:dyDescent="0.3">
      <c r="F11" s="11"/>
      <c r="G11" s="11"/>
      <c r="H11" s="14"/>
    </row>
    <row r="12" spans="1:9" x14ac:dyDescent="0.3">
      <c r="A12" s="3" t="s">
        <v>36</v>
      </c>
      <c r="B12" s="2" t="s">
        <v>37</v>
      </c>
      <c r="C12" s="2" t="s">
        <v>38</v>
      </c>
      <c r="D12" s="2" t="s">
        <v>39</v>
      </c>
      <c r="E12" s="2" t="s">
        <v>11</v>
      </c>
      <c r="F12" s="12">
        <v>8520825</v>
      </c>
      <c r="G12" s="12">
        <v>289</v>
      </c>
      <c r="H12" s="21">
        <v>1564</v>
      </c>
      <c r="I12" s="23">
        <f>1564+1501+2007</f>
        <v>5072</v>
      </c>
    </row>
    <row r="13" spans="1:9" x14ac:dyDescent="0.3">
      <c r="A13" s="3" t="s">
        <v>36</v>
      </c>
      <c r="B13" s="2" t="s">
        <v>40</v>
      </c>
      <c r="C13" s="2" t="s">
        <v>41</v>
      </c>
      <c r="D13" s="2" t="s">
        <v>42</v>
      </c>
      <c r="E13" s="2" t="s">
        <v>18</v>
      </c>
      <c r="F13" s="16" t="s">
        <v>53</v>
      </c>
      <c r="G13" s="12">
        <v>6461</v>
      </c>
      <c r="H13" s="21">
        <v>1438</v>
      </c>
      <c r="I13" s="23"/>
    </row>
    <row r="14" spans="1:9" x14ac:dyDescent="0.3">
      <c r="A14" s="3" t="s">
        <v>36</v>
      </c>
      <c r="B14" s="2" t="s">
        <v>43</v>
      </c>
      <c r="C14" s="2" t="s">
        <v>44</v>
      </c>
      <c r="D14" s="2" t="s">
        <v>45</v>
      </c>
      <c r="E14" s="2" t="s">
        <v>18</v>
      </c>
      <c r="F14" s="12">
        <v>5618593</v>
      </c>
      <c r="G14" s="12">
        <v>5527</v>
      </c>
      <c r="H14" s="21">
        <v>1488</v>
      </c>
      <c r="I14" s="23"/>
    </row>
    <row r="15" spans="1:9" x14ac:dyDescent="0.3">
      <c r="A15" s="3" t="s">
        <v>36</v>
      </c>
      <c r="B15" s="2" t="s">
        <v>46</v>
      </c>
      <c r="C15" s="2" t="s">
        <v>47</v>
      </c>
      <c r="D15" s="2" t="s">
        <v>48</v>
      </c>
      <c r="E15" s="2" t="s">
        <v>18</v>
      </c>
      <c r="F15" s="12">
        <v>5621407</v>
      </c>
      <c r="G15" s="12">
        <v>5295</v>
      </c>
      <c r="H15" s="21">
        <v>1501</v>
      </c>
      <c r="I15" s="23"/>
    </row>
    <row r="16" spans="1:9" x14ac:dyDescent="0.3">
      <c r="A16" s="3" t="s">
        <v>36</v>
      </c>
      <c r="B16" s="2" t="s">
        <v>49</v>
      </c>
      <c r="C16" s="2" t="s">
        <v>50</v>
      </c>
      <c r="D16" s="2" t="s">
        <v>51</v>
      </c>
      <c r="E16" s="2" t="s">
        <v>18</v>
      </c>
      <c r="F16" s="12">
        <v>3529162</v>
      </c>
      <c r="G16" s="12">
        <v>1064</v>
      </c>
      <c r="H16" s="21">
        <v>2007</v>
      </c>
      <c r="I16" s="23"/>
    </row>
    <row r="17" spans="1:9" x14ac:dyDescent="0.3">
      <c r="H17" s="15"/>
    </row>
    <row r="18" spans="1:9" x14ac:dyDescent="0.3">
      <c r="A18" s="3" t="s">
        <v>52</v>
      </c>
      <c r="B18" s="3" t="s">
        <v>60</v>
      </c>
      <c r="C18" s="3" t="s">
        <v>55</v>
      </c>
      <c r="D18" s="3" t="s">
        <v>57</v>
      </c>
      <c r="E18" s="3" t="s">
        <v>18</v>
      </c>
      <c r="F18" s="3"/>
      <c r="G18" s="3"/>
      <c r="H18" s="22">
        <v>1617</v>
      </c>
      <c r="I18" s="23">
        <f>1775+1780+1560</f>
        <v>5115</v>
      </c>
    </row>
    <row r="19" spans="1:9" x14ac:dyDescent="0.3">
      <c r="A19" s="3" t="s">
        <v>52</v>
      </c>
      <c r="B19" s="3" t="s">
        <v>61</v>
      </c>
      <c r="C19" s="3" t="s">
        <v>55</v>
      </c>
      <c r="D19" s="3" t="s">
        <v>58</v>
      </c>
      <c r="E19" s="3" t="s">
        <v>11</v>
      </c>
      <c r="F19" s="3"/>
      <c r="G19" s="3"/>
      <c r="H19" s="22">
        <v>1560</v>
      </c>
      <c r="I19" s="23"/>
    </row>
    <row r="20" spans="1:9" x14ac:dyDescent="0.3">
      <c r="A20" s="3" t="s">
        <v>52</v>
      </c>
      <c r="B20" s="3" t="s">
        <v>62</v>
      </c>
      <c r="C20" s="3" t="s">
        <v>56</v>
      </c>
      <c r="D20" s="3" t="s">
        <v>42</v>
      </c>
      <c r="E20" s="3" t="s">
        <v>18</v>
      </c>
      <c r="F20" s="3"/>
      <c r="G20" s="3"/>
      <c r="H20" s="22">
        <v>1780</v>
      </c>
      <c r="I20" s="23"/>
    </row>
    <row r="21" spans="1:9" x14ac:dyDescent="0.3">
      <c r="A21" s="3" t="s">
        <v>52</v>
      </c>
      <c r="B21" s="3" t="s">
        <v>63</v>
      </c>
      <c r="C21" s="3" t="s">
        <v>23</v>
      </c>
      <c r="D21" s="3" t="s">
        <v>59</v>
      </c>
      <c r="E21" s="3" t="s">
        <v>18</v>
      </c>
      <c r="F21" s="3"/>
      <c r="G21" s="3"/>
      <c r="H21" s="22">
        <v>1775</v>
      </c>
      <c r="I21" s="23"/>
    </row>
  </sheetData>
  <mergeCells count="4">
    <mergeCell ref="I2:I5"/>
    <mergeCell ref="I7:I10"/>
    <mergeCell ref="I12:I16"/>
    <mergeCell ref="I18:I2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Théo Perrin</dc:creator>
  <cp:lastModifiedBy>Enza LOUVEL</cp:lastModifiedBy>
  <cp:lastPrinted>2025-01-30T13:13:58Z</cp:lastPrinted>
  <dcterms:created xsi:type="dcterms:W3CDTF">2025-01-30T12:50:25Z</dcterms:created>
  <dcterms:modified xsi:type="dcterms:W3CDTF">2025-02-17T09:32:35Z</dcterms:modified>
</cp:coreProperties>
</file>